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検 御見積書" sheetId="1" state="visible" r:id="rId1"/>
    <sheet xmlns:r="http://schemas.openxmlformats.org/officeDocument/2006/relationships" name="法定費用の参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b val="1"/>
      <color rgb="00FFFFFF"/>
      <sz val="11"/>
    </font>
    <font>
      <name val="游ゴシック"/>
      <b val="1"/>
      <color rgb="001F2A33"/>
      <sz val="12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0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10" fillId="3" borderId="4" applyAlignment="1" pivotButton="0" quotePrefix="0" xfId="0">
      <alignment vertical="center" wrapText="1"/>
    </xf>
    <xf numFmtId="0" fontId="0" fillId="3" borderId="4" pivotButton="0" quotePrefix="0" xfId="0"/>
    <xf numFmtId="166" fontId="11" fillId="5" borderId="9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3" fontId="4" fillId="0" borderId="4" applyAlignment="1" pivotButton="0" quotePrefix="0" xfId="0">
      <alignment vertical="center" wrapText="1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車検 御見積書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法定費用（非課税・不課税）と整備費用（課税）を分けた車検の見積書です。別シートに2026年の法定費用の参考表があります。</t>
        </is>
      </c>
    </row>
    <row r="4">
      <c r="E4" s="4" t="inlineStr">
        <is>
          <t>見積No.</t>
        </is>
      </c>
      <c r="F4" s="5" t="n"/>
      <c r="G4" s="6" t="n"/>
    </row>
    <row r="5">
      <c r="E5" s="4" t="inlineStr">
        <is>
          <t>見積日</t>
        </is>
      </c>
      <c r="F5" s="7" t="n"/>
      <c r="G5" s="6" t="n"/>
    </row>
    <row r="6">
      <c r="E6" s="4" t="inlineStr">
        <is>
          <t>車検満了日</t>
        </is>
      </c>
      <c r="F6" s="7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0" customHeight="1">
      <c r="A15" s="12" t="inlineStr">
        <is>
          <t>車両</t>
        </is>
      </c>
      <c r="B15" s="9" t="n"/>
      <c r="C15" s="9" t="n"/>
      <c r="D15" s="9" t="n"/>
      <c r="E15" s="9" t="n"/>
      <c r="F15" s="9" t="n"/>
      <c r="G15" s="9" t="n"/>
    </row>
    <row r="16" ht="21" customHeight="1">
      <c r="A16" s="13" t="inlineStr">
        <is>
          <t>車名</t>
        </is>
      </c>
      <c r="B16" s="14" t="n"/>
      <c r="C16" s="15" t="n"/>
      <c r="D16" s="13" t="inlineStr">
        <is>
          <t>型式</t>
        </is>
      </c>
      <c r="E16" s="14" t="n"/>
      <c r="F16" s="15" t="n"/>
      <c r="G16" s="15" t="n"/>
    </row>
    <row r="17" ht="21" customHeight="1">
      <c r="A17" s="13" t="inlineStr">
        <is>
          <t>登録番号</t>
        </is>
      </c>
      <c r="B17" s="14" t="n"/>
      <c r="C17" s="15" t="n"/>
      <c r="D17" s="13" t="inlineStr">
        <is>
          <t>車台番号</t>
        </is>
      </c>
      <c r="E17" s="14" t="n"/>
      <c r="F17" s="15" t="n"/>
      <c r="G17" s="15" t="n"/>
    </row>
    <row r="18" ht="21" customHeight="1">
      <c r="A18" s="13" t="inlineStr">
        <is>
          <t>初度登録年月</t>
        </is>
      </c>
      <c r="B18" s="14" t="n"/>
      <c r="C18" s="15" t="n"/>
      <c r="D18" s="13" t="inlineStr">
        <is>
          <t>走行距離</t>
        </is>
      </c>
      <c r="E18" s="14" t="n"/>
      <c r="F18" s="15" t="n"/>
      <c r="G18" s="15" t="n"/>
    </row>
    <row r="19" ht="21" customHeight="1">
      <c r="A19" s="13" t="inlineStr">
        <is>
          <t>車両重量</t>
        </is>
      </c>
      <c r="B19" s="14" t="n"/>
      <c r="C19" s="15" t="n"/>
      <c r="D19" s="13" t="inlineStr">
        <is>
          <t>初度登録からの年数</t>
        </is>
      </c>
      <c r="E19" s="14" t="n"/>
      <c r="F19" s="15" t="n"/>
      <c r="G19" s="15" t="n"/>
    </row>
    <row r="21" ht="20" customHeight="1">
      <c r="A21" s="16" t="inlineStr">
        <is>
          <t>No</t>
        </is>
      </c>
      <c r="B21" s="16" t="inlineStr">
        <is>
          <t>品名・作業内容</t>
        </is>
      </c>
      <c r="C21" s="16" t="inlineStr">
        <is>
          <t>数量</t>
        </is>
      </c>
      <c r="D21" s="16" t="inlineStr">
        <is>
          <t>単位</t>
        </is>
      </c>
      <c r="E21" s="16" t="inlineStr">
        <is>
          <t>単価（税抜）</t>
        </is>
      </c>
      <c r="F21" s="16" t="inlineStr">
        <is>
          <t>区分</t>
        </is>
      </c>
      <c r="G21" s="16" t="inlineStr">
        <is>
          <t>金額（税抜）</t>
        </is>
      </c>
    </row>
    <row r="22">
      <c r="A22" s="17" t="inlineStr">
        <is>
          <t>法定費用</t>
        </is>
      </c>
      <c r="B22" s="18" t="n"/>
      <c r="C22" s="18" t="n"/>
      <c r="D22" s="18" t="n"/>
      <c r="E22" s="18" t="n"/>
      <c r="F22" s="18" t="n"/>
      <c r="G22" s="18" t="n"/>
    </row>
    <row r="23" ht="19" customHeight="1">
      <c r="A23" s="19" t="n">
        <v>1</v>
      </c>
      <c r="B23" s="14" t="inlineStr">
        <is>
          <t>自賠責保険料（24か月）</t>
        </is>
      </c>
      <c r="C23" s="20" t="n">
        <v>1</v>
      </c>
      <c r="D23" s="21" t="inlineStr">
        <is>
          <t>式</t>
        </is>
      </c>
      <c r="E23" s="22" t="n">
        <v>18560</v>
      </c>
      <c r="F23" s="21" t="inlineStr">
        <is>
          <t>非課税</t>
        </is>
      </c>
      <c r="G23" s="23">
        <f>IF(OR(C23="",E23=""),"",ROUND(C23*E23,0))</f>
        <v/>
      </c>
    </row>
    <row r="24" ht="19" customHeight="1">
      <c r="A24" s="19" t="n">
        <v>2</v>
      </c>
      <c r="B24" s="14" t="inlineStr">
        <is>
          <t>自動車重量税</t>
        </is>
      </c>
      <c r="C24" s="20" t="n">
        <v>1</v>
      </c>
      <c r="D24" s="21" t="inlineStr">
        <is>
          <t>式</t>
        </is>
      </c>
      <c r="E24" s="22" t="n"/>
      <c r="F24" s="21" t="inlineStr">
        <is>
          <t>不課税</t>
        </is>
      </c>
      <c r="G24" s="23">
        <f>IF(OR(C24="",E24=""),"",ROUND(C24*E24,0))</f>
        <v/>
      </c>
    </row>
    <row r="25" ht="19" customHeight="1">
      <c r="A25" s="19" t="n">
        <v>3</v>
      </c>
      <c r="B25" s="14" t="inlineStr">
        <is>
          <t>検査手数料（印紙・証紙）</t>
        </is>
      </c>
      <c r="C25" s="20" t="n">
        <v>1</v>
      </c>
      <c r="D25" s="21" t="inlineStr">
        <is>
          <t>式</t>
        </is>
      </c>
      <c r="E25" s="22" t="n">
        <v>2100</v>
      </c>
      <c r="F25" s="21" t="inlineStr">
        <is>
          <t>不課税</t>
        </is>
      </c>
      <c r="G25" s="23">
        <f>IF(OR(C25="",E25=""),"",ROUND(C25*E25,0))</f>
        <v/>
      </c>
    </row>
    <row r="26">
      <c r="A26" s="17" t="inlineStr">
        <is>
          <t>点検・整備費用</t>
        </is>
      </c>
      <c r="B26" s="18" t="n"/>
      <c r="C26" s="18" t="n"/>
      <c r="D26" s="18" t="n"/>
      <c r="E26" s="18" t="n"/>
      <c r="F26" s="18" t="n"/>
      <c r="G26" s="18" t="n"/>
    </row>
    <row r="27" ht="19" customHeight="1">
      <c r="A27" s="19" t="n">
        <v>4</v>
      </c>
      <c r="B27" s="14" t="inlineStr">
        <is>
          <t>24か月定期点検整備</t>
        </is>
      </c>
      <c r="C27" s="20" t="n">
        <v>1</v>
      </c>
      <c r="D27" s="21" t="inlineStr">
        <is>
          <t>式</t>
        </is>
      </c>
      <c r="E27" s="22" t="n"/>
      <c r="F27" s="21" t="inlineStr">
        <is>
          <t>10%</t>
        </is>
      </c>
      <c r="G27" s="23">
        <f>IF(OR(C27="",E27=""),"",ROUND(C27*E27,0))</f>
        <v/>
      </c>
    </row>
    <row r="28" ht="19" customHeight="1">
      <c r="A28" s="19" t="n">
        <v>5</v>
      </c>
      <c r="B28" s="14" t="inlineStr">
        <is>
          <t>検査代行料</t>
        </is>
      </c>
      <c r="C28" s="20" t="n">
        <v>1</v>
      </c>
      <c r="D28" s="21" t="inlineStr">
        <is>
          <t>式</t>
        </is>
      </c>
      <c r="E28" s="22" t="n"/>
      <c r="F28" s="21" t="inlineStr">
        <is>
          <t>10%</t>
        </is>
      </c>
      <c r="G28" s="23">
        <f>IF(OR(C28="",E28=""),"",ROUND(C28*E28,0))</f>
        <v/>
      </c>
    </row>
    <row r="29" ht="19" customHeight="1">
      <c r="A29" s="19" t="n">
        <v>6</v>
      </c>
      <c r="B29" s="14" t="n"/>
      <c r="C29" s="20" t="n"/>
      <c r="D29" s="21" t="n"/>
      <c r="E29" s="22" t="n"/>
      <c r="F29" s="21" t="inlineStr">
        <is>
          <t>10%</t>
        </is>
      </c>
      <c r="G29" s="23">
        <f>IF(OR(C29="",E29=""),"",ROUND(C29*E29,0))</f>
        <v/>
      </c>
    </row>
    <row r="30" ht="19" customHeight="1">
      <c r="A30" s="19" t="n">
        <v>7</v>
      </c>
      <c r="B30" s="14" t="n"/>
      <c r="C30" s="20" t="n"/>
      <c r="D30" s="21" t="n"/>
      <c r="E30" s="22" t="n"/>
      <c r="F30" s="21" t="inlineStr">
        <is>
          <t>10%</t>
        </is>
      </c>
      <c r="G30" s="23">
        <f>IF(OR(C30="",E30=""),"",ROUND(C30*E30,0))</f>
        <v/>
      </c>
    </row>
    <row r="31" ht="19" customHeight="1">
      <c r="A31" s="19" t="n">
        <v>8</v>
      </c>
      <c r="B31" s="14" t="n"/>
      <c r="C31" s="20" t="n"/>
      <c r="D31" s="21" t="n"/>
      <c r="E31" s="22" t="n"/>
      <c r="F31" s="21" t="inlineStr">
        <is>
          <t>10%</t>
        </is>
      </c>
      <c r="G31" s="23">
        <f>IF(OR(C31="",E31=""),"",ROUND(C31*E31,0))</f>
        <v/>
      </c>
    </row>
    <row r="32">
      <c r="A32" s="17" t="inlineStr">
        <is>
          <t>部品・油脂</t>
        </is>
      </c>
      <c r="B32" s="18" t="n"/>
      <c r="C32" s="18" t="n"/>
      <c r="D32" s="18" t="n"/>
      <c r="E32" s="18" t="n"/>
      <c r="F32" s="18" t="n"/>
      <c r="G32" s="18" t="n"/>
    </row>
    <row r="33" ht="19" customHeight="1">
      <c r="A33" s="19" t="n">
        <v>9</v>
      </c>
      <c r="B33" s="14" t="inlineStr">
        <is>
          <t>エンジンオイル</t>
        </is>
      </c>
      <c r="C33" s="20" t="n">
        <v>4</v>
      </c>
      <c r="D33" s="21" t="inlineStr">
        <is>
          <t>L</t>
        </is>
      </c>
      <c r="E33" s="22" t="n"/>
      <c r="F33" s="21" t="inlineStr">
        <is>
          <t>10%</t>
        </is>
      </c>
      <c r="G33" s="23">
        <f>IF(OR(C33="",E33=""),"",ROUND(C33*E33,0))</f>
        <v/>
      </c>
    </row>
    <row r="34" ht="19" customHeight="1">
      <c r="A34" s="19" t="n">
        <v>10</v>
      </c>
      <c r="B34" s="14" t="inlineStr">
        <is>
          <t>ブレーキフルード</t>
        </is>
      </c>
      <c r="C34" s="20" t="n">
        <v>1</v>
      </c>
      <c r="D34" s="21" t="inlineStr">
        <is>
          <t>式</t>
        </is>
      </c>
      <c r="E34" s="22" t="n"/>
      <c r="F34" s="21" t="inlineStr">
        <is>
          <t>10%</t>
        </is>
      </c>
      <c r="G34" s="23">
        <f>IF(OR(C34="",E34=""),"",ROUND(C34*E34,0))</f>
        <v/>
      </c>
    </row>
    <row r="35" ht="19" customHeight="1">
      <c r="A35" s="19" t="n">
        <v>11</v>
      </c>
      <c r="B35" s="14" t="inlineStr">
        <is>
          <t>ワイパーゴム</t>
        </is>
      </c>
      <c r="C35" s="20" t="n">
        <v>2</v>
      </c>
      <c r="D35" s="21" t="inlineStr">
        <is>
          <t>本</t>
        </is>
      </c>
      <c r="E35" s="22" t="n"/>
      <c r="F35" s="21" t="inlineStr">
        <is>
          <t>10%</t>
        </is>
      </c>
      <c r="G35" s="23">
        <f>IF(OR(C35="",E35=""),"",ROUND(C35*E35,0))</f>
        <v/>
      </c>
    </row>
    <row r="36" ht="19" customHeight="1">
      <c r="A36" s="19" t="n">
        <v>12</v>
      </c>
      <c r="B36" s="14" t="n"/>
      <c r="C36" s="20" t="n"/>
      <c r="D36" s="21" t="n"/>
      <c r="E36" s="22" t="n"/>
      <c r="F36" s="21" t="inlineStr">
        <is>
          <t>10%</t>
        </is>
      </c>
      <c r="G36" s="23">
        <f>IF(OR(C36="",E36=""),"",ROUND(C36*E36,0))</f>
        <v/>
      </c>
    </row>
    <row r="37" ht="19" customHeight="1">
      <c r="A37" s="19" t="n">
        <v>13</v>
      </c>
      <c r="B37" s="14" t="n"/>
      <c r="C37" s="20" t="n"/>
      <c r="D37" s="21" t="n"/>
      <c r="E37" s="22" t="n"/>
      <c r="F37" s="21" t="inlineStr">
        <is>
          <t>10%</t>
        </is>
      </c>
      <c r="G37" s="23">
        <f>IF(OR(C37="",E37=""),"",ROUND(C37*E37,0))</f>
        <v/>
      </c>
    </row>
    <row r="38" ht="19" customHeight="1">
      <c r="A38" s="19" t="n">
        <v>14</v>
      </c>
      <c r="B38" s="14" t="n"/>
      <c r="C38" s="20" t="n"/>
      <c r="D38" s="21" t="n"/>
      <c r="E38" s="22" t="n"/>
      <c r="F38" s="21" t="inlineStr">
        <is>
          <t>10%</t>
        </is>
      </c>
      <c r="G38" s="23">
        <f>IF(OR(C38="",E38=""),"",ROUND(C38*E38,0))</f>
        <v/>
      </c>
    </row>
    <row r="39" ht="19" customHeight="1">
      <c r="A39" s="19" t="n">
        <v>15</v>
      </c>
      <c r="B39" s="14" t="n"/>
      <c r="C39" s="20" t="n"/>
      <c r="D39" s="21" t="n"/>
      <c r="E39" s="22" t="n"/>
      <c r="F39" s="21" t="inlineStr">
        <is>
          <t>10%</t>
        </is>
      </c>
      <c r="G39" s="23">
        <f>IF(OR(C39="",E39=""),"",ROUND(C39*E39,0))</f>
        <v/>
      </c>
    </row>
    <row r="41" ht="18" customHeight="1">
      <c r="D41" s="24" t="inlineStr">
        <is>
          <t>10%対象（税抜）</t>
        </is>
      </c>
      <c r="E41" s="18" t="n"/>
      <c r="F41" s="18" t="n"/>
      <c r="G41" s="23">
        <f>SUMIF(F22:F39,"10%",G22:G39)</f>
        <v/>
      </c>
    </row>
    <row r="42" ht="18" customHeight="1">
      <c r="D42" s="24" t="inlineStr">
        <is>
          <t>消費税（10%）</t>
        </is>
      </c>
      <c r="E42" s="18" t="n"/>
      <c r="F42" s="18" t="n"/>
      <c r="G42" s="23">
        <f>ROUNDDOWN(G41*0.1,0)</f>
        <v/>
      </c>
    </row>
    <row r="43" ht="18" customHeight="1">
      <c r="D43" s="24" t="inlineStr">
        <is>
          <t>8%対象（税抜）</t>
        </is>
      </c>
      <c r="E43" s="18" t="n"/>
      <c r="F43" s="18" t="n"/>
      <c r="G43" s="23">
        <f>SUMIF(F22:F39,"8%",G22:G39)</f>
        <v/>
      </c>
    </row>
    <row r="44" ht="18" customHeight="1">
      <c r="D44" s="24" t="inlineStr">
        <is>
          <t>消費税（8%）</t>
        </is>
      </c>
      <c r="E44" s="18" t="n"/>
      <c r="F44" s="18" t="n"/>
      <c r="G44" s="23">
        <f>ROUNDDOWN(G43*0.08,0)</f>
        <v/>
      </c>
    </row>
    <row r="45" ht="18" customHeight="1">
      <c r="D45" s="24" t="inlineStr">
        <is>
          <t>非課税</t>
        </is>
      </c>
      <c r="E45" s="18" t="n"/>
      <c r="F45" s="18" t="n"/>
      <c r="G45" s="23">
        <f>SUMIF(F22:F39,"非課税",G22:G39)</f>
        <v/>
      </c>
    </row>
    <row r="46" ht="18" customHeight="1">
      <c r="D46" s="24" t="inlineStr">
        <is>
          <t>不課税（法定費用など）</t>
        </is>
      </c>
      <c r="E46" s="18" t="n"/>
      <c r="F46" s="18" t="n"/>
      <c r="G46" s="23">
        <f>SUMIF(F22:F39,"不課税",G22:G39)</f>
        <v/>
      </c>
    </row>
    <row r="47" ht="26" customHeight="1">
      <c r="D47" s="25" t="inlineStr">
        <is>
          <t>合計金額（税込）</t>
        </is>
      </c>
      <c r="E47" s="26" t="n"/>
      <c r="F47" s="26" t="n"/>
      <c r="G47" s="27">
        <f>SUM(G41,G42,G43,G44,G45,G46)</f>
        <v/>
      </c>
    </row>
    <row r="49" ht="26" customHeight="1">
      <c r="A49" s="28" t="inlineStr">
        <is>
          <t>※自賠責保険料の初期値（18,560円）は、2026年11月1日以降に保険期間が始まる自家用乗用車・24か月の基準料率です（損害保険料率算出機構）。10月31日までに始まる契約は17,650円です。離島・沖縄県は額が違います。</t>
        </is>
      </c>
    </row>
    <row r="50" ht="26" customHeight="1">
      <c r="A50" s="28" t="inlineStr">
        <is>
          <t>※検査手数料の初期値（2,100円）は、指定工場で保安基準適合証を使う窓口申請の額（2026年4月1日改定）です。OSSは1,850円、持ち込み検査は2,500〜2,600円です。</t>
        </is>
      </c>
    </row>
    <row r="51" ht="14" customHeight="1">
      <c r="A51" s="28" t="inlineStr">
        <is>
          <t>※自動車重量税は車両重量・エコカーかどうか・13年／18年経過で変わります。「法定費用の参考」シートをご覧ください。</t>
        </is>
      </c>
    </row>
  </sheetData>
  <mergeCells count="37">
    <mergeCell ref="A32:G32"/>
    <mergeCell ref="F4:G4"/>
    <mergeCell ref="F11:G11"/>
    <mergeCell ref="B16:C16"/>
    <mergeCell ref="E19:G19"/>
    <mergeCell ref="F10:G10"/>
    <mergeCell ref="D41:F41"/>
    <mergeCell ref="A22:G22"/>
    <mergeCell ref="F6:G6"/>
    <mergeCell ref="B18:C18"/>
    <mergeCell ref="D47:F47"/>
    <mergeCell ref="D43:F43"/>
    <mergeCell ref="F12:G12"/>
    <mergeCell ref="B11:C11"/>
    <mergeCell ref="A8:C8"/>
    <mergeCell ref="F5:G5"/>
    <mergeCell ref="A15:G15"/>
    <mergeCell ref="B17:C17"/>
    <mergeCell ref="A49:G49"/>
    <mergeCell ref="A51:G51"/>
    <mergeCell ref="E16:G16"/>
    <mergeCell ref="D42:F42"/>
    <mergeCell ref="A1:G1"/>
    <mergeCell ref="B19:C19"/>
    <mergeCell ref="B10:C10"/>
    <mergeCell ref="E18:G18"/>
    <mergeCell ref="D44:F44"/>
    <mergeCell ref="F13:G13"/>
    <mergeCell ref="B9:C9"/>
    <mergeCell ref="F9:G9"/>
    <mergeCell ref="D46:F46"/>
    <mergeCell ref="E8:G8"/>
    <mergeCell ref="A50:G50"/>
    <mergeCell ref="A26:G26"/>
    <mergeCell ref="E17:G17"/>
    <mergeCell ref="A2:G2"/>
    <mergeCell ref="D45:F45"/>
  </mergeCells>
  <dataValidations count="1">
    <dataValidation sqref="F22:F39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 ht="34" customHeight="1">
      <c r="A1" s="1" t="inlineStr">
        <is>
          <t>法定費用の参考（2026年10月時点）</t>
        </is>
      </c>
      <c r="B1" s="2" t="n"/>
      <c r="C1" s="2" t="n"/>
      <c r="D1" s="2" t="n"/>
      <c r="E1" s="2" t="n"/>
    </row>
    <row r="2" ht="16" customHeight="1">
      <c r="A2" s="3" t="inlineStr">
        <is>
          <t>必ず最新の公表値を確かめてから使ってください。</t>
        </is>
      </c>
    </row>
    <row r="4" ht="20" customHeight="1">
      <c r="A4" s="12" t="inlineStr">
        <is>
          <t>自賠責保険料（離島以外・沖縄県を除く）</t>
        </is>
      </c>
      <c r="B4" s="9" t="n"/>
      <c r="C4" s="9" t="n"/>
      <c r="D4" s="9" t="n"/>
      <c r="E4" s="9" t="n"/>
    </row>
    <row r="5">
      <c r="A5" s="17" t="inlineStr">
        <is>
          <t>車種</t>
        </is>
      </c>
      <c r="B5" s="17" t="inlineStr">
        <is>
          <t>24か月（〜10/31始期）</t>
        </is>
      </c>
      <c r="C5" s="17" t="inlineStr">
        <is>
          <t>25か月（〜10/31始期）</t>
        </is>
      </c>
      <c r="D5" s="17" t="inlineStr">
        <is>
          <t>24か月（11/1〜始期）</t>
        </is>
      </c>
      <c r="E5" s="17" t="inlineStr">
        <is>
          <t>25か月（11/1〜始期）</t>
        </is>
      </c>
    </row>
    <row r="6">
      <c r="A6" s="29" t="inlineStr">
        <is>
          <t>自家用乗用車</t>
        </is>
      </c>
      <c r="B6" s="29" t="n">
        <v>17650</v>
      </c>
      <c r="C6" s="29" t="n">
        <v>18160</v>
      </c>
      <c r="D6" s="29" t="n">
        <v>18560</v>
      </c>
      <c r="E6" s="29" t="n">
        <v>19070</v>
      </c>
    </row>
    <row r="7">
      <c r="A7" s="29" t="inlineStr">
        <is>
          <t>軽自動車（検査対象）</t>
        </is>
      </c>
      <c r="B7" s="29" t="n">
        <v>17540</v>
      </c>
      <c r="C7" s="29" t="n">
        <v>18040</v>
      </c>
      <c r="D7" s="29" t="n">
        <v>18660</v>
      </c>
      <c r="E7" s="29" t="n">
        <v>19170</v>
      </c>
    </row>
    <row r="8" ht="14" customHeight="1">
      <c r="A8" s="28" t="inlineStr">
        <is>
          <t>出典: 損害保険料率算出機構「自賠責保険基準料率」2026年4月30日届出（2026年11月1日以降に保険期間が始まる契約から適用）。</t>
        </is>
      </c>
    </row>
    <row r="10" ht="20" customHeight="1">
      <c r="A10" s="12" t="inlineStr">
        <is>
          <t>自動車重量税（自家用乗用・2年・2026年5月1日以降の継続検査）</t>
        </is>
      </c>
      <c r="B10" s="9" t="n"/>
      <c r="C10" s="9" t="n"/>
      <c r="D10" s="9" t="n"/>
      <c r="E10" s="9" t="n"/>
    </row>
    <row r="11">
      <c r="A11" s="17" t="inlineStr">
        <is>
          <t>車両重量</t>
        </is>
      </c>
      <c r="B11" s="17" t="inlineStr">
        <is>
          <t>エコカー（本則）</t>
        </is>
      </c>
      <c r="C11" s="17" t="inlineStr">
        <is>
          <t>エコカー外</t>
        </is>
      </c>
      <c r="D11" s="17" t="inlineStr">
        <is>
          <t>13年経過</t>
        </is>
      </c>
      <c r="E11" s="17" t="inlineStr">
        <is>
          <t>18年経過</t>
        </is>
      </c>
    </row>
    <row r="12">
      <c r="A12" s="29" t="inlineStr">
        <is>
          <t>〜0.5t</t>
        </is>
      </c>
      <c r="B12" s="29" t="n">
        <v>5000</v>
      </c>
      <c r="C12" s="29" t="n">
        <v>8200</v>
      </c>
      <c r="D12" s="29" t="n">
        <v>11400</v>
      </c>
      <c r="E12" s="29" t="n">
        <v>12600</v>
      </c>
    </row>
    <row r="13">
      <c r="A13" s="29" t="inlineStr">
        <is>
          <t>〜1t</t>
        </is>
      </c>
      <c r="B13" s="29" t="n">
        <v>10000</v>
      </c>
      <c r="C13" s="29" t="n">
        <v>16400</v>
      </c>
      <c r="D13" s="29" t="n">
        <v>22800</v>
      </c>
      <c r="E13" s="29" t="n">
        <v>25200</v>
      </c>
    </row>
    <row r="14">
      <c r="A14" s="29" t="inlineStr">
        <is>
          <t>〜1.5t</t>
        </is>
      </c>
      <c r="B14" s="29" t="n">
        <v>15000</v>
      </c>
      <c r="C14" s="29" t="n">
        <v>24600</v>
      </c>
      <c r="D14" s="29" t="n">
        <v>34200</v>
      </c>
      <c r="E14" s="29" t="n">
        <v>37800</v>
      </c>
    </row>
    <row r="15">
      <c r="A15" s="29" t="inlineStr">
        <is>
          <t>〜2t</t>
        </is>
      </c>
      <c r="B15" s="29" t="n">
        <v>20000</v>
      </c>
      <c r="C15" s="29" t="n">
        <v>32800</v>
      </c>
      <c r="D15" s="29" t="n">
        <v>45600</v>
      </c>
      <c r="E15" s="29" t="n">
        <v>50400</v>
      </c>
    </row>
    <row r="16">
      <c r="A16" s="29" t="inlineStr">
        <is>
          <t>〜2.5t</t>
        </is>
      </c>
      <c r="B16" s="29" t="n">
        <v>25000</v>
      </c>
      <c r="C16" s="29" t="n">
        <v>41000</v>
      </c>
      <c r="D16" s="29" t="n">
        <v>57000</v>
      </c>
      <c r="E16" s="29" t="n">
        <v>63000</v>
      </c>
    </row>
    <row r="17">
      <c r="A17" s="29" t="inlineStr">
        <is>
          <t>〜3t</t>
        </is>
      </c>
      <c r="B17" s="29" t="n">
        <v>30000</v>
      </c>
      <c r="C17" s="29" t="n">
        <v>49200</v>
      </c>
      <c r="D17" s="29" t="n">
        <v>68400</v>
      </c>
      <c r="E17" s="29" t="n">
        <v>75600</v>
      </c>
    </row>
    <row r="18">
      <c r="A18" s="29" t="inlineStr">
        <is>
          <t>軽自動車（自家用）</t>
        </is>
      </c>
      <c r="B18" s="29" t="n">
        <v>5000</v>
      </c>
      <c r="C18" s="29" t="n">
        <v>6600</v>
      </c>
      <c r="D18" s="29" t="n">
        <v>8200</v>
      </c>
      <c r="E18" s="29" t="n">
        <v>8800</v>
      </c>
    </row>
    <row r="19" ht="14" customHeight="1">
      <c r="A19" s="28" t="inlineStr">
        <is>
          <t>出典: 国土交通省「自動車重量税額について」2026年5月1日からの税額表（継続検査等時）。免税・減税の対象車は別に定めがあります。</t>
        </is>
      </c>
    </row>
    <row r="21" ht="20" customHeight="1">
      <c r="A21" s="12" t="inlineStr">
        <is>
          <t>継続検査の手数料（2026年4月1日改定・普通／小型／軽）</t>
        </is>
      </c>
      <c r="B21" s="9" t="n"/>
      <c r="C21" s="9" t="n"/>
      <c r="D21" s="9" t="n"/>
      <c r="E21" s="9" t="n"/>
    </row>
    <row r="22">
      <c r="A22" s="30" t="inlineStr">
        <is>
          <t>指定工場（保安基準適合証）窓口</t>
        </is>
      </c>
      <c r="B22" s="29" t="n">
        <v>2100</v>
      </c>
      <c r="C22" s="31" t="n"/>
    </row>
    <row r="23">
      <c r="A23" s="30" t="inlineStr">
        <is>
          <t>指定工場（保安基準適合証）OSS</t>
        </is>
      </c>
      <c r="B23" s="29" t="n">
        <v>1850</v>
      </c>
      <c r="C23" s="31" t="n"/>
    </row>
    <row r="24">
      <c r="A24" s="30" t="inlineStr">
        <is>
          <t>持ち込み検査 普通自動車</t>
        </is>
      </c>
      <c r="B24" s="29" t="n">
        <v>2600</v>
      </c>
      <c r="C24" s="31" t="n"/>
    </row>
    <row r="25">
      <c r="A25" s="30" t="inlineStr">
        <is>
          <t>持ち込み検査 小型・軽自動車</t>
        </is>
      </c>
      <c r="B25" s="29" t="n">
        <v>2500</v>
      </c>
      <c r="C25" s="31" t="n"/>
    </row>
    <row r="26" ht="14" customHeight="1">
      <c r="A26" s="28" t="inlineStr">
        <is>
          <t>出典: 国土交通省「道路運送車両法関係手数料令の一部を改正する政令」（2026年4月1日施行）。</t>
        </is>
      </c>
    </row>
  </sheetData>
  <mergeCells count="12">
    <mergeCell ref="A21:E21"/>
    <mergeCell ref="B24:C24"/>
    <mergeCell ref="A4:E4"/>
    <mergeCell ref="A26:E26"/>
    <mergeCell ref="A2:E2"/>
    <mergeCell ref="B25:C25"/>
    <mergeCell ref="A10:E10"/>
    <mergeCell ref="A19:E19"/>
    <mergeCell ref="B23:C23"/>
    <mergeCell ref="B22:C22"/>
    <mergeCell ref="A1:E1"/>
    <mergeCell ref="A8:E8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